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3545" activeTab="0"/>
  </bookViews>
  <sheets>
    <sheet name="Calculations" sheetId="1" r:id="rId1"/>
    <sheet name="Compressor Maps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<sst xmlns="http://schemas.openxmlformats.org/spreadsheetml/2006/main" count="50" uniqueCount="47">
  <si>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Desired AFR</t>
  </si>
  <si>
    <t>BSFC</t>
  </si>
  <si>
    <t>Intake Temp @ Valve</t>
  </si>
  <si>
    <t>Gas Constant</t>
  </si>
  <si>
    <t>Engine Displacement</t>
  </si>
  <si>
    <t>rpm</t>
  </si>
  <si>
    <t>degrees F</t>
  </si>
  <si>
    <t>:1</t>
  </si>
  <si>
    <t>Desired Wheel Horsepower:</t>
  </si>
  <si>
    <t>Drivetrain Power</t>
  </si>
  <si>
    <t>Volumetric Efficiency</t>
  </si>
  <si>
    <t>Pre-Turbo Flow Loss</t>
  </si>
  <si>
    <t>Post-Turbo Flow Loss</t>
  </si>
  <si>
    <t>psi</t>
  </si>
  <si>
    <t>Atmospheric Pressure</t>
  </si>
  <si>
    <t>Pressure Ratio:</t>
  </si>
  <si>
    <t>Max Engine Speed</t>
  </si>
  <si>
    <t>Created by WolfPlayer (11/22/07)</t>
  </si>
  <si>
    <t>http://www.turbobygarrett.com/turbobygarrett/tech_center/turbo_tech103.html</t>
  </si>
  <si>
    <t>Liters</t>
  </si>
  <si>
    <t>* Generally speaking, I have seen about an 18% loss in horsepower due to the STI drivetrain on a DynoJet (245awhp vs. 300 rated hp)</t>
  </si>
  <si>
    <t>These calculations were completed through the information found at:</t>
  </si>
  <si>
    <t xml:space="preserve">This worksheet can be used to pick out a turbo based on compressor maps.  Compressor maps are depicted in airflow vs. pressure ratio.  </t>
  </si>
  <si>
    <t>This worksheet will give you airflow and pressure ratio (in red below) for your desired wheel horsepower.</t>
  </si>
  <si>
    <t>Mass Flow Rate (lb/min):</t>
  </si>
  <si>
    <t>* Current Barometric pressure</t>
  </si>
  <si>
    <t>Required Absolute Pressure (psi):</t>
  </si>
  <si>
    <t>Resultant Manifold Pressure (psi):</t>
  </si>
  <si>
    <t>* Assume VE at higher RPMs in order to pick a turbo capable in the higher RPMs</t>
  </si>
  <si>
    <t>* APS DR525 can cool a 300d charge temp to 95d under the correct conditions.</t>
  </si>
  <si>
    <t>* Pressure drop across Intercooler, Piping, and TB.  APS DR525 publishes this pressure drop as 1.0psi.</t>
  </si>
  <si>
    <t>* Flow restriction of Turbo inlet tube, Air Induction Tube, and Air Filter.</t>
  </si>
  <si>
    <t>Volumetric Flow Rate (m^3/s):</t>
  </si>
  <si>
    <t>Mass Flow Rate Alt Calc (lb/min):</t>
  </si>
  <si>
    <t>Target Boost (Alt Calc)</t>
  </si>
  <si>
    <t>* This value is ONLY used for the Alternate Calculation of the Mass Flow Rate</t>
  </si>
  <si>
    <t>Mass Flow Rate and Pressure Ratio Calculator for a given Desired Wheel Horsepower</t>
  </si>
  <si>
    <t>awhp</t>
  </si>
  <si>
    <t>* Desired wheel horsepower.  Input the desired wheel horsepower.</t>
  </si>
  <si>
    <t>Calculating Mass Flow Rate, Volumetric Flow Rate, and Pressure Ratio for a desired wheel horsepower.</t>
  </si>
  <si>
    <t>Another method to calculate Mass Flow Rate.  This does not consider Horsepower.  This calculation requires a target boost pressure.</t>
  </si>
  <si>
    <t xml:space="preserve"> Where N is the airflow in lb/min, P is the absolute pressure in psi, and T is the absolute ambient temperature in Rankin.</t>
  </si>
  <si>
    <t>http://www.automotivearticles.com/123/Turbo_Selection.shtml</t>
  </si>
  <si>
    <t>Number of Turbos</t>
  </si>
  <si>
    <t>Red Lines: 425whp, Assuming a 52lb/min Mass Flow rate and a Pressure ratio of ~2.7</t>
  </si>
  <si>
    <t>Orange Lines: 375whp, Assuming a 46lb/min Mass Flow rate and a Pressure ratio of ~2.4.</t>
  </si>
  <si>
    <t>Modified on 5/8/2014 with Garrett GTX maps.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</si>
</sst>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53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27</xdr:row>
      <xdr:rowOff>47625</xdr:rowOff>
    </xdr:from>
    <xdr:to>
      <xdr:col>4</xdr:col>
      <xdr:colOff>428625</xdr:colOff>
      <xdr:row>31</xdr:row>
      <xdr:rowOff>0</xdr:rowOff>
    </xdr:to>
    <xdr:pic>
      <xdr:nvPicPr>
        <xdr:cNvPr id="1" name="Picture 1" descr="evf_equation__image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457700"/>
          <a:ext cx="2057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9525</xdr:colOff>
      <xdr:row>22</xdr:row>
      <xdr:rowOff>152400</xdr:rowOff>
    </xdr:to>
    <xdr:pic>
      <xdr:nvPicPr>
        <xdr:cNvPr id="2" name="Picture 3" descr="formula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34385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7</xdr:col>
      <xdr:colOff>647700</xdr:colOff>
      <xdr:row>24</xdr:row>
      <xdr:rowOff>19050</xdr:rowOff>
    </xdr:to>
    <xdr:pic>
      <xdr:nvPicPr>
        <xdr:cNvPr id="3" name="Picture 4" descr="formula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3438525"/>
          <a:ext cx="1866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9525</xdr:rowOff>
    </xdr:from>
    <xdr:to>
      <xdr:col>7</xdr:col>
      <xdr:colOff>152400</xdr:colOff>
      <xdr:row>30</xdr:row>
      <xdr:rowOff>133350</xdr:rowOff>
    </xdr:to>
    <xdr:pic>
      <xdr:nvPicPr>
        <xdr:cNvPr id="4" name="Picture 5" descr="n_equation__image_3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4419600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29</xdr:row>
      <xdr:rowOff>0</xdr:rowOff>
    </xdr:from>
    <xdr:to>
      <xdr:col>8</xdr:col>
      <xdr:colOff>190500</xdr:colOff>
      <xdr:row>69</xdr:row>
      <xdr:rowOff>66675</xdr:rowOff>
    </xdr:to>
    <xdr:pic>
      <xdr:nvPicPr>
        <xdr:cNvPr id="1" name="Picture 11" descr="mitsu-td06-20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95825"/>
          <a:ext cx="50577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38</xdr:row>
      <xdr:rowOff>161925</xdr:rowOff>
    </xdr:from>
    <xdr:to>
      <xdr:col>7</xdr:col>
      <xdr:colOff>257175</xdr:colOff>
      <xdr:row>41</xdr:row>
      <xdr:rowOff>142875</xdr:rowOff>
    </xdr:to>
    <xdr:sp>
      <xdr:nvSpPr>
        <xdr:cNvPr id="2" name="Line 12"/>
        <xdr:cNvSpPr>
          <a:spLocks/>
        </xdr:cNvSpPr>
      </xdr:nvSpPr>
      <xdr:spPr>
        <a:xfrm flipV="1">
          <a:off x="4524375" y="6315075"/>
          <a:ext cx="0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43</xdr:row>
      <xdr:rowOff>0</xdr:rowOff>
    </xdr:from>
    <xdr:to>
      <xdr:col>6</xdr:col>
      <xdr:colOff>457200</xdr:colOff>
      <xdr:row>45</xdr:row>
      <xdr:rowOff>152400</xdr:rowOff>
    </xdr:to>
    <xdr:sp>
      <xdr:nvSpPr>
        <xdr:cNvPr id="3" name="Line 12"/>
        <xdr:cNvSpPr>
          <a:spLocks/>
        </xdr:cNvSpPr>
      </xdr:nvSpPr>
      <xdr:spPr>
        <a:xfrm flipV="1">
          <a:off x="4114800" y="6962775"/>
          <a:ext cx="0" cy="476250"/>
        </a:xfrm>
        <a:prstGeom prst="line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3</xdr:row>
      <xdr:rowOff>57150</xdr:rowOff>
    </xdr:from>
    <xdr:to>
      <xdr:col>6</xdr:col>
      <xdr:colOff>371475</xdr:colOff>
      <xdr:row>35</xdr:row>
      <xdr:rowOff>114300</xdr:rowOff>
    </xdr:to>
    <xdr:pic>
      <xdr:nvPicPr>
        <xdr:cNvPr id="4" name="Picture 15" descr="https://www.turbobygarrett.com/turbobygarrett/sites/default/files/default_images/turbogroup/performance_maps/GTX3071R-com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42925"/>
          <a:ext cx="40195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3</xdr:row>
      <xdr:rowOff>66675</xdr:rowOff>
    </xdr:from>
    <xdr:to>
      <xdr:col>13</xdr:col>
      <xdr:colOff>219075</xdr:colOff>
      <xdr:row>35</xdr:row>
      <xdr:rowOff>123825</xdr:rowOff>
    </xdr:to>
    <xdr:pic>
      <xdr:nvPicPr>
        <xdr:cNvPr id="5" name="Picture 17" descr="https://www.turbobygarrett.com/turbobygarrett/sites/default/files/default_images/turbogroup/performance_maps/GTX3076R-com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52450"/>
          <a:ext cx="40195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0</xdr:rowOff>
    </xdr:from>
    <xdr:to>
      <xdr:col>21</xdr:col>
      <xdr:colOff>276225</xdr:colOff>
      <xdr:row>35</xdr:row>
      <xdr:rowOff>85725</xdr:rowOff>
    </xdr:to>
    <xdr:pic>
      <xdr:nvPicPr>
        <xdr:cNvPr id="6" name="Picture 18" descr="https://www.turbobygarrett.com/turbobygarrett/sites/default/files/default_images/turbogroup/performance_maps/803714-1%20com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0"/>
          <a:ext cx="463867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3</xdr:row>
      <xdr:rowOff>66675</xdr:rowOff>
    </xdr:from>
    <xdr:to>
      <xdr:col>27</xdr:col>
      <xdr:colOff>523875</xdr:colOff>
      <xdr:row>35</xdr:row>
      <xdr:rowOff>123825</xdr:rowOff>
    </xdr:to>
    <xdr:pic>
      <xdr:nvPicPr>
        <xdr:cNvPr id="7" name="Picture 19" descr="https://www.turbobygarrett.com/turbobygarrett/sites/default/files/default_images/turbogroup/performance_maps/GTX3582R-com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552450"/>
          <a:ext cx="40195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18</xdr:row>
      <xdr:rowOff>66675</xdr:rowOff>
    </xdr:from>
    <xdr:to>
      <xdr:col>4</xdr:col>
      <xdr:colOff>552450</xdr:colOff>
      <xdr:row>19</xdr:row>
      <xdr:rowOff>152400</xdr:rowOff>
    </xdr:to>
    <xdr:sp>
      <xdr:nvSpPr>
        <xdr:cNvPr id="8" name="Line 7"/>
        <xdr:cNvSpPr>
          <a:spLocks/>
        </xdr:cNvSpPr>
      </xdr:nvSpPr>
      <xdr:spPr>
        <a:xfrm flipV="1">
          <a:off x="2990850" y="2981325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18</xdr:row>
      <xdr:rowOff>104775</xdr:rowOff>
    </xdr:from>
    <xdr:to>
      <xdr:col>11</xdr:col>
      <xdr:colOff>390525</xdr:colOff>
      <xdr:row>20</xdr:row>
      <xdr:rowOff>28575</xdr:rowOff>
    </xdr:to>
    <xdr:sp>
      <xdr:nvSpPr>
        <xdr:cNvPr id="9" name="Line 7"/>
        <xdr:cNvSpPr>
          <a:spLocks/>
        </xdr:cNvSpPr>
      </xdr:nvSpPr>
      <xdr:spPr>
        <a:xfrm flipV="1">
          <a:off x="7096125" y="3019425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18</xdr:row>
      <xdr:rowOff>123825</xdr:rowOff>
    </xdr:from>
    <xdr:to>
      <xdr:col>18</xdr:col>
      <xdr:colOff>466725</xdr:colOff>
      <xdr:row>20</xdr:row>
      <xdr:rowOff>47625</xdr:rowOff>
    </xdr:to>
    <xdr:sp>
      <xdr:nvSpPr>
        <xdr:cNvPr id="10" name="Line 7"/>
        <xdr:cNvSpPr>
          <a:spLocks/>
        </xdr:cNvSpPr>
      </xdr:nvSpPr>
      <xdr:spPr>
        <a:xfrm flipV="1">
          <a:off x="11439525" y="3038475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18</xdr:row>
      <xdr:rowOff>85725</xdr:rowOff>
    </xdr:from>
    <xdr:to>
      <xdr:col>25</xdr:col>
      <xdr:colOff>219075</xdr:colOff>
      <xdr:row>20</xdr:row>
      <xdr:rowOff>9525</xdr:rowOff>
    </xdr:to>
    <xdr:sp>
      <xdr:nvSpPr>
        <xdr:cNvPr id="11" name="Line 7"/>
        <xdr:cNvSpPr>
          <a:spLocks/>
        </xdr:cNvSpPr>
      </xdr:nvSpPr>
      <xdr:spPr>
        <a:xfrm flipV="1">
          <a:off x="15459075" y="3000375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9525</xdr:rowOff>
    </xdr:from>
    <xdr:to>
      <xdr:col>4</xdr:col>
      <xdr:colOff>295275</xdr:colOff>
      <xdr:row>22</xdr:row>
      <xdr:rowOff>95250</xdr:rowOff>
    </xdr:to>
    <xdr:sp>
      <xdr:nvSpPr>
        <xdr:cNvPr id="12" name="Line 7"/>
        <xdr:cNvSpPr>
          <a:spLocks/>
        </xdr:cNvSpPr>
      </xdr:nvSpPr>
      <xdr:spPr>
        <a:xfrm flipV="1">
          <a:off x="2733675" y="3409950"/>
          <a:ext cx="0" cy="24765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21</xdr:row>
      <xdr:rowOff>9525</xdr:rowOff>
    </xdr:from>
    <xdr:to>
      <xdr:col>11</xdr:col>
      <xdr:colOff>142875</xdr:colOff>
      <xdr:row>22</xdr:row>
      <xdr:rowOff>95250</xdr:rowOff>
    </xdr:to>
    <xdr:sp>
      <xdr:nvSpPr>
        <xdr:cNvPr id="13" name="Line 7"/>
        <xdr:cNvSpPr>
          <a:spLocks/>
        </xdr:cNvSpPr>
      </xdr:nvSpPr>
      <xdr:spPr>
        <a:xfrm flipV="1">
          <a:off x="6848475" y="3409950"/>
          <a:ext cx="0" cy="24765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21</xdr:row>
      <xdr:rowOff>47625</xdr:rowOff>
    </xdr:from>
    <xdr:to>
      <xdr:col>18</xdr:col>
      <xdr:colOff>219075</xdr:colOff>
      <xdr:row>22</xdr:row>
      <xdr:rowOff>133350</xdr:rowOff>
    </xdr:to>
    <xdr:sp>
      <xdr:nvSpPr>
        <xdr:cNvPr id="14" name="Line 7"/>
        <xdr:cNvSpPr>
          <a:spLocks/>
        </xdr:cNvSpPr>
      </xdr:nvSpPr>
      <xdr:spPr>
        <a:xfrm flipV="1">
          <a:off x="11191875" y="3448050"/>
          <a:ext cx="0" cy="24765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21</xdr:row>
      <xdr:rowOff>38100</xdr:rowOff>
    </xdr:from>
    <xdr:to>
      <xdr:col>24</xdr:col>
      <xdr:colOff>533400</xdr:colOff>
      <xdr:row>22</xdr:row>
      <xdr:rowOff>123825</xdr:rowOff>
    </xdr:to>
    <xdr:sp>
      <xdr:nvSpPr>
        <xdr:cNvPr id="15" name="Line 7"/>
        <xdr:cNvSpPr>
          <a:spLocks/>
        </xdr:cNvSpPr>
      </xdr:nvSpPr>
      <xdr:spPr>
        <a:xfrm flipV="1">
          <a:off x="15163800" y="3438525"/>
          <a:ext cx="0" cy="24765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bobygarrett.com/turbobygarrett/tech_center/turbo_tech103.html" TargetMode="External" /><Relationship Id="rId2" Type="http://schemas.openxmlformats.org/officeDocument/2006/relationships/hyperlink" Target="http://www.automotivearticles.com/123/Turbo_Selection.s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0.8515625" style="0" customWidth="1"/>
    <col min="4" max="4" width="24.57421875" style="0" customWidth="1"/>
    <col min="5" max="5" width="7.28125" style="0" customWidth="1"/>
    <col min="8" max="8" width="23.00390625" style="0" customWidth="1"/>
  </cols>
  <sheetData>
    <row r="1" ht="15.75">
      <c r="A1" s="4" t="s">
        <v>36</v>
      </c>
    </row>
    <row r="2" spans="1:2" ht="12.75">
      <c r="A2" s="5" t="s">
        <v>17</v>
      </c>
      <c r="B2" t="s">
        <v>46</v>
      </c>
    </row>
    <row r="3" ht="12.75">
      <c r="A3" s="5"/>
    </row>
    <row r="4" ht="12.75">
      <c r="A4" s="7" t="s">
        <v>22</v>
      </c>
    </row>
    <row r="5" ht="12.75">
      <c r="A5" t="s">
        <v>23</v>
      </c>
    </row>
    <row r="7" ht="12.75">
      <c r="A7" s="15" t="s">
        <v>39</v>
      </c>
    </row>
    <row r="8" spans="1:7" ht="12.75">
      <c r="A8" s="2" t="s">
        <v>24</v>
      </c>
      <c r="B8" s="6">
        <f>(Calculations!E8/E20/Calculations!E9)*Calculations!E14*Calculations!E11/60</f>
        <v>52.26117886178863</v>
      </c>
      <c r="D8" s="13" t="s">
        <v>8</v>
      </c>
      <c r="E8" s="14">
        <v>425</v>
      </c>
      <c r="F8" t="s">
        <v>37</v>
      </c>
      <c r="G8" t="s">
        <v>38</v>
      </c>
    </row>
    <row r="9" spans="1:7" ht="12.75">
      <c r="A9" s="2" t="s">
        <v>32</v>
      </c>
      <c r="B9" s="6">
        <f>B8/171</f>
        <v>0.3056209290163078</v>
      </c>
      <c r="D9" s="5" t="s">
        <v>9</v>
      </c>
      <c r="E9" s="1">
        <v>0.82</v>
      </c>
      <c r="G9" t="s">
        <v>20</v>
      </c>
    </row>
    <row r="10" spans="1:6" ht="12.75">
      <c r="A10" s="2" t="s">
        <v>26</v>
      </c>
      <c r="B10" s="10">
        <f>((B8*Calculations!E19*(460+Calculations!E15))/(Calculations!E12*Calculations!E13/2*Calculations!E10/E20*61.0237441))</f>
        <v>37.004102619276836</v>
      </c>
      <c r="D10" s="5" t="s">
        <v>4</v>
      </c>
      <c r="E10">
        <v>2.5</v>
      </c>
      <c r="F10" t="s">
        <v>19</v>
      </c>
    </row>
    <row r="11" spans="1:5" ht="12.75">
      <c r="A11" s="2" t="s">
        <v>27</v>
      </c>
      <c r="B11" s="10">
        <f>B10-E16</f>
        <v>22.304102619276836</v>
      </c>
      <c r="D11" s="5" t="s">
        <v>1</v>
      </c>
      <c r="E11" s="1">
        <v>0.55</v>
      </c>
    </row>
    <row r="12" spans="1:7" ht="12.75">
      <c r="A12" s="2" t="s">
        <v>15</v>
      </c>
      <c r="B12" s="6">
        <f>(B10+Calculations!E18)/(Calculations!E16-Calculations!E17)</f>
        <v>2.6763452548786506</v>
      </c>
      <c r="D12" s="5" t="s">
        <v>10</v>
      </c>
      <c r="E12" s="1">
        <v>0.9</v>
      </c>
      <c r="G12" t="s">
        <v>28</v>
      </c>
    </row>
    <row r="13" spans="4:6" ht="12.75">
      <c r="D13" s="5" t="s">
        <v>16</v>
      </c>
      <c r="E13">
        <v>7500</v>
      </c>
      <c r="F13" t="s">
        <v>5</v>
      </c>
    </row>
    <row r="14" spans="4:6" ht="12.75">
      <c r="D14" s="5" t="s">
        <v>0</v>
      </c>
      <c r="E14">
        <v>11</v>
      </c>
      <c r="F14" t="s">
        <v>7</v>
      </c>
    </row>
    <row r="15" spans="4:7" ht="12.75">
      <c r="D15" s="5" t="s">
        <v>2</v>
      </c>
      <c r="E15">
        <v>110</v>
      </c>
      <c r="F15" t="s">
        <v>6</v>
      </c>
      <c r="G15" t="s">
        <v>29</v>
      </c>
    </row>
    <row r="16" spans="4:7" ht="12.75">
      <c r="D16" s="5" t="s">
        <v>14</v>
      </c>
      <c r="E16" s="3">
        <v>14.7</v>
      </c>
      <c r="F16" t="s">
        <v>13</v>
      </c>
      <c r="G16" t="s">
        <v>25</v>
      </c>
    </row>
    <row r="17" spans="4:7" ht="12.75">
      <c r="D17" s="5" t="s">
        <v>11</v>
      </c>
      <c r="E17">
        <v>0.5</v>
      </c>
      <c r="F17" t="s">
        <v>13</v>
      </c>
      <c r="G17" t="s">
        <v>31</v>
      </c>
    </row>
    <row r="18" spans="4:7" ht="12.75">
      <c r="D18" s="5" t="s">
        <v>12</v>
      </c>
      <c r="E18">
        <v>1</v>
      </c>
      <c r="F18" t="s">
        <v>13</v>
      </c>
      <c r="G18" t="s">
        <v>30</v>
      </c>
    </row>
    <row r="19" spans="4:5" ht="12.75">
      <c r="D19" s="5" t="s">
        <v>3</v>
      </c>
      <c r="E19">
        <v>639.6</v>
      </c>
    </row>
    <row r="20" spans="4:5" ht="12.75">
      <c r="D20" s="5" t="s">
        <v>43</v>
      </c>
      <c r="E20">
        <v>1</v>
      </c>
    </row>
    <row r="21" ht="12.75">
      <c r="D21" s="5"/>
    </row>
    <row r="22" spans="4:6" ht="12.75">
      <c r="D22" s="16"/>
      <c r="F22" s="16"/>
    </row>
    <row r="23" spans="4:6" ht="12.75">
      <c r="D23" s="16"/>
      <c r="F23" s="16"/>
    </row>
    <row r="24" ht="12.75">
      <c r="F24" s="16"/>
    </row>
    <row r="26" ht="12.75">
      <c r="A26" s="15" t="s">
        <v>40</v>
      </c>
    </row>
    <row r="27" spans="1:7" ht="12.75">
      <c r="A27" s="2" t="s">
        <v>33</v>
      </c>
      <c r="B27" s="6">
        <f>((E10*61.0237441/1728*E13/2)*(E16+E27)*29/(10.73*(E15+460)))*E12/E20</f>
        <v>51.85114873361746</v>
      </c>
      <c r="D27" s="5" t="s">
        <v>34</v>
      </c>
      <c r="E27">
        <v>22</v>
      </c>
      <c r="F27" t="s">
        <v>13</v>
      </c>
      <c r="G27" t="s">
        <v>35</v>
      </c>
    </row>
    <row r="28" spans="4:6" ht="12.75">
      <c r="D28" s="11"/>
      <c r="F28" s="11"/>
    </row>
    <row r="31" ht="12.75">
      <c r="D31" s="9"/>
    </row>
    <row r="32" ht="12.75">
      <c r="D32" s="12" t="s">
        <v>41</v>
      </c>
    </row>
    <row r="38" ht="12.75">
      <c r="A38" s="5" t="s">
        <v>21</v>
      </c>
    </row>
    <row r="39" ht="12.75">
      <c r="A39" s="8" t="s">
        <v>18</v>
      </c>
    </row>
    <row r="40" ht="12.75">
      <c r="A40" s="8" t="s">
        <v>42</v>
      </c>
    </row>
  </sheetData>
  <sheetProtection/>
  <mergeCells count="2">
    <mergeCell ref="D22:D23"/>
    <mergeCell ref="F22:F24"/>
  </mergeCells>
  <hyperlinks>
    <hyperlink ref="A39" r:id="rId1" display="http://www.turbobygarrett.com/turbobygarrett/tech_center/turbo_tech103.html"/>
    <hyperlink ref="A40" r:id="rId2" display="http://www.automotivearticles.com/123/Turbo_Selection.shtml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spans="6:11" ht="12.75">
      <c r="F3" s="17"/>
      <c r="K3" s="17"/>
    </row>
    <row r="4" spans="1:11" ht="12.75">
      <c r="A4" s="17"/>
      <c r="F4" s="17"/>
      <c r="K4" s="17"/>
    </row>
    <row r="5" spans="1:11" ht="12.75">
      <c r="A5" s="17"/>
      <c r="F5" s="17"/>
      <c r="K5" s="17"/>
    </row>
    <row r="6" spans="1:11" ht="12.75">
      <c r="A6" s="17"/>
      <c r="F6" s="17"/>
      <c r="K6" s="17"/>
    </row>
    <row r="7" spans="1:11" ht="12.75">
      <c r="A7" s="17"/>
      <c r="F7" s="17"/>
      <c r="K7" s="17"/>
    </row>
    <row r="8" spans="1:11" ht="12.75">
      <c r="A8" s="17"/>
      <c r="F8" s="17"/>
      <c r="K8" s="17"/>
    </row>
    <row r="9" spans="1:11" ht="12.75">
      <c r="A9" s="17"/>
      <c r="F9" s="17"/>
      <c r="K9" s="17"/>
    </row>
    <row r="10" spans="1:11" ht="12.75">
      <c r="A10" s="17"/>
      <c r="F10" s="17"/>
      <c r="K10" s="17"/>
    </row>
    <row r="11" spans="1:11" ht="12.75">
      <c r="A11" s="17"/>
      <c r="F11" s="17"/>
      <c r="K11" s="17"/>
    </row>
    <row r="12" spans="1:11" ht="12.75">
      <c r="A12" s="17"/>
      <c r="F12" s="17"/>
      <c r="K12" s="17"/>
    </row>
    <row r="13" spans="1:11" ht="12.75">
      <c r="A13" s="17"/>
      <c r="F13" s="17"/>
      <c r="K13" s="17"/>
    </row>
    <row r="14" spans="1:11" ht="12.75">
      <c r="A14" s="17"/>
      <c r="F14" s="17"/>
      <c r="K14" s="17"/>
    </row>
    <row r="15" spans="1:11" ht="12.75">
      <c r="A15" s="17"/>
      <c r="F15" s="17"/>
      <c r="K15" s="17"/>
    </row>
    <row r="16" spans="1:11" ht="12.75">
      <c r="A16" s="17"/>
      <c r="F16" s="17"/>
      <c r="K16" s="17"/>
    </row>
    <row r="17" spans="1:11" ht="12.75">
      <c r="A17" s="17"/>
      <c r="F17" s="17"/>
      <c r="K17" s="17"/>
    </row>
    <row r="18" spans="1:11" ht="12.75">
      <c r="A18" s="17"/>
      <c r="F18" s="17"/>
      <c r="K18" s="17"/>
    </row>
    <row r="19" spans="1:11" ht="12.75">
      <c r="A19" s="17"/>
      <c r="F19" s="17"/>
      <c r="K19" s="17"/>
    </row>
    <row r="20" spans="1:11" ht="12.75">
      <c r="A20" s="17"/>
      <c r="F20" s="17"/>
      <c r="K20" s="17"/>
    </row>
    <row r="21" spans="1:11" ht="12.75">
      <c r="A21" s="17"/>
      <c r="F21" s="17"/>
      <c r="K21" s="17"/>
    </row>
    <row r="22" spans="1:11" ht="12.75">
      <c r="A22" s="17"/>
      <c r="F22" s="17"/>
      <c r="K22" s="17"/>
    </row>
    <row r="23" spans="1:11" ht="12.75">
      <c r="A23" s="17"/>
      <c r="F23" s="17"/>
      <c r="K23" s="17"/>
    </row>
    <row r="24" ht="12.75">
      <c r="A24" s="17"/>
    </row>
  </sheetData>
  <sheetProtection/>
  <mergeCells count="3">
    <mergeCell ref="A4:A24"/>
    <mergeCell ref="F3:F23"/>
    <mergeCell ref="K3:K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Mystery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 Doo</dc:creator>
  <cp:keywords/>
  <dc:description/>
  <cp:lastModifiedBy>Siford, Tim (NIH/NCI) [C]</cp:lastModifiedBy>
  <dcterms:created xsi:type="dcterms:W3CDTF">2007-11-22T14:30:41Z</dcterms:created>
  <dcterms:modified xsi:type="dcterms:W3CDTF">2014-05-08T17:05:31Z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